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_SCHOLEN\___SCHOLEN (effectief)\CEVORA\220825_opleiding technisch medewerker (Kostprijsberekening)\"/>
    </mc:Choice>
  </mc:AlternateContent>
  <xr:revisionPtr revIDLastSave="0" documentId="8_{9E7FD9D4-57A2-46BE-B5CB-E958797A09E5}" xr6:coauthVersionLast="47" xr6:coauthVersionMax="47" xr10:uidLastSave="{00000000-0000-0000-0000-000000000000}"/>
  <bookViews>
    <workbookView xWindow="26580" yWindow="1545" windowWidth="19635" windowHeight="14265" xr2:uid="{C71EBE8C-5439-4601-81E7-E49AFA4D65AC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" i="1" l="1"/>
  <c r="D22" i="1"/>
  <c r="B22" i="1"/>
  <c r="C19" i="1"/>
  <c r="D19" i="1"/>
  <c r="B19" i="1"/>
  <c r="C15" i="1"/>
  <c r="D15" i="1"/>
  <c r="B15" i="1"/>
  <c r="C13" i="1"/>
  <c r="D13" i="1"/>
  <c r="B13" i="1"/>
  <c r="C12" i="1"/>
  <c r="D12" i="1"/>
  <c r="B12" i="1"/>
  <c r="C10" i="1"/>
  <c r="D10" i="1"/>
  <c r="B10" i="1"/>
  <c r="C7" i="1"/>
  <c r="D7" i="1"/>
  <c r="B7" i="1"/>
  <c r="C9" i="1"/>
  <c r="D9" i="1"/>
  <c r="B9" i="1"/>
  <c r="C8" i="1"/>
  <c r="D8" i="1"/>
  <c r="B8" i="1"/>
  <c r="C6" i="1"/>
  <c r="D6" i="1"/>
  <c r="B6" i="1"/>
  <c r="G6" i="1"/>
  <c r="G4" i="1"/>
  <c r="G3" i="1"/>
  <c r="E3" i="1"/>
  <c r="E4" i="1"/>
  <c r="E5" i="1"/>
  <c r="E2" i="1"/>
  <c r="C5" i="1"/>
  <c r="D5" i="1"/>
  <c r="B5" i="1"/>
</calcChain>
</file>

<file path=xl/sharedStrings.xml><?xml version="1.0" encoding="utf-8"?>
<sst xmlns="http://schemas.openxmlformats.org/spreadsheetml/2006/main" count="23" uniqueCount="22">
  <si>
    <t>Sjön</t>
  </si>
  <si>
    <t xml:space="preserve"> Brjun </t>
  </si>
  <si>
    <t xml:space="preserve">Hålund </t>
  </si>
  <si>
    <t>Totaal</t>
  </si>
  <si>
    <t>Grondstoffen</t>
  </si>
  <si>
    <t xml:space="preserve">Directe lonen </t>
  </si>
  <si>
    <t xml:space="preserve">Directe bedrijfskosten </t>
  </si>
  <si>
    <t xml:space="preserve">Tot.Directe kosten: </t>
  </si>
  <si>
    <t>2/3 voor productie</t>
  </si>
  <si>
    <t>1/3 voor de verkoop</t>
  </si>
  <si>
    <t>som-test</t>
  </si>
  <si>
    <t>beheerskosten</t>
  </si>
  <si>
    <t>indirecte bedrijfskosten</t>
  </si>
  <si>
    <t>verkoop beheer</t>
  </si>
  <si>
    <t>indir.bedr.kosten</t>
  </si>
  <si>
    <t>Productiekosten</t>
  </si>
  <si>
    <t>Verkoopskosten</t>
  </si>
  <si>
    <t>Full Cost</t>
  </si>
  <si>
    <t>Verkoopsprijs?</t>
  </si>
  <si>
    <t>verkoopsprijs</t>
  </si>
  <si>
    <t>verkoopsprijs/stuk</t>
  </si>
  <si>
    <t>aantallen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</si>
</sst>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2" fontId="2" fillId="0" borderId="4" xfId="0" applyNumberFormat="1" applyFont="1" applyBorder="1" applyAlignment="1">
      <alignment horizontal="justify" vertical="center" wrapText="1"/>
    </xf>
    <xf numFmtId="2" fontId="2" fillId="0" borderId="0" xfId="0" applyNumberFormat="1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center" wrapText="1"/>
    </xf>
    <xf numFmtId="2" fontId="0" fillId="0" borderId="0" xfId="0" applyNumberFormat="1"/>
    <xf numFmtId="1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F13CD-B0F1-46C9-90C5-57562A6B3EEF}">
  <dimension ref="A1:H22"/>
  <sheetViews>
    <sheetView tabSelected="1" workbookViewId="0">
      <selection activeCell="A17" sqref="A17:D22"/>
    </sheetView>
  </sheetViews>
  <sheetFormatPr defaultRowHeight="15" x14ac:dyDescent="0.25"/>
  <cols>
    <col min="1" max="1" width="23.28515625" customWidth="1"/>
    <col min="2" max="2" width="26.42578125" customWidth="1"/>
    <col min="3" max="3" width="26.7109375" customWidth="1"/>
    <col min="4" max="4" width="20.140625" customWidth="1"/>
    <col min="5" max="5" width="23.85546875" customWidth="1"/>
    <col min="7" max="7" width="9.5703125" bestFit="1" customWidth="1"/>
  </cols>
  <sheetData>
    <row r="1" spans="1:8" ht="15.75" thickBot="1" x14ac:dyDescent="0.3">
      <c r="A1" s="1"/>
      <c r="B1" s="2" t="s">
        <v>0</v>
      </c>
      <c r="C1" s="2" t="s">
        <v>1</v>
      </c>
      <c r="D1" s="2" t="s">
        <v>2</v>
      </c>
      <c r="E1" s="2" t="s">
        <v>3</v>
      </c>
    </row>
    <row r="2" spans="1:8" ht="15.75" thickBot="1" x14ac:dyDescent="0.3">
      <c r="A2" s="3" t="s">
        <v>4</v>
      </c>
      <c r="B2" s="4">
        <v>21000</v>
      </c>
      <c r="C2" s="4">
        <v>31250</v>
      </c>
      <c r="D2" s="4">
        <v>10000</v>
      </c>
      <c r="E2" s="4">
        <f>SUM(B2:D2)</f>
        <v>62250</v>
      </c>
      <c r="G2" s="5">
        <v>20550</v>
      </c>
      <c r="H2" t="s">
        <v>11</v>
      </c>
    </row>
    <row r="3" spans="1:8" ht="15.75" thickBot="1" x14ac:dyDescent="0.3">
      <c r="A3" s="3" t="s">
        <v>5</v>
      </c>
      <c r="B3" s="4">
        <v>11250</v>
      </c>
      <c r="C3" s="4">
        <v>11250</v>
      </c>
      <c r="D3" s="4">
        <v>10500</v>
      </c>
      <c r="E3" s="4">
        <f t="shared" ref="E3:E5" si="0">SUM(B3:D3)</f>
        <v>33000</v>
      </c>
      <c r="G3">
        <f>G2*2/3</f>
        <v>13700</v>
      </c>
      <c r="H3" t="s">
        <v>8</v>
      </c>
    </row>
    <row r="4" spans="1:8" ht="30.75" thickBot="1" x14ac:dyDescent="0.3">
      <c r="A4" s="3" t="s">
        <v>6</v>
      </c>
      <c r="B4" s="4">
        <v>4500</v>
      </c>
      <c r="C4" s="4">
        <v>8750</v>
      </c>
      <c r="D4" s="4">
        <v>7250</v>
      </c>
      <c r="E4" s="4">
        <f t="shared" si="0"/>
        <v>20500</v>
      </c>
      <c r="G4">
        <f>G2/3</f>
        <v>6850</v>
      </c>
      <c r="H4" t="s">
        <v>9</v>
      </c>
    </row>
    <row r="5" spans="1:8" ht="15.75" thickBot="1" x14ac:dyDescent="0.3">
      <c r="A5" s="3" t="s">
        <v>7</v>
      </c>
      <c r="B5" s="4">
        <f>SUM(B2:B4)</f>
        <v>36750</v>
      </c>
      <c r="C5" s="4">
        <f t="shared" ref="C5:D5" si="1">SUM(C2:C4)</f>
        <v>51250</v>
      </c>
      <c r="D5" s="4">
        <f t="shared" si="1"/>
        <v>27750</v>
      </c>
      <c r="E5" s="4">
        <f t="shared" si="0"/>
        <v>115750</v>
      </c>
    </row>
    <row r="6" spans="1:8" x14ac:dyDescent="0.25">
      <c r="B6" s="7">
        <f>B5/$E$5</f>
        <v>0.31749460043196542</v>
      </c>
      <c r="C6" s="7">
        <f t="shared" ref="C6:D6" si="2">C5/$E$5</f>
        <v>0.4427645788336933</v>
      </c>
      <c r="D6" s="7">
        <f t="shared" si="2"/>
        <v>0.23974082073434125</v>
      </c>
      <c r="G6">
        <f>SUM(G3:G4)</f>
        <v>20550</v>
      </c>
      <c r="H6" t="s">
        <v>10</v>
      </c>
    </row>
    <row r="7" spans="1:8" x14ac:dyDescent="0.25">
      <c r="B7" s="7">
        <f>B3/$E$3</f>
        <v>0.34090909090909088</v>
      </c>
      <c r="C7" s="7">
        <f t="shared" ref="C7:D7" si="3">C3/$E$3</f>
        <v>0.34090909090909088</v>
      </c>
      <c r="D7" s="7">
        <f t="shared" si="3"/>
        <v>0.31818181818181818</v>
      </c>
      <c r="E7" s="7"/>
    </row>
    <row r="8" spans="1:8" x14ac:dyDescent="0.25">
      <c r="A8" s="6" t="s">
        <v>11</v>
      </c>
      <c r="B8" s="7">
        <f>$G$2*B6</f>
        <v>6524.5140388768896</v>
      </c>
      <c r="C8" s="7">
        <f t="shared" ref="C8:D8" si="4">$G$2*C6</f>
        <v>9098.8120950323973</v>
      </c>
      <c r="D8" s="7">
        <f t="shared" si="4"/>
        <v>4926.6738660907131</v>
      </c>
      <c r="E8" s="7"/>
      <c r="G8">
        <v>19500</v>
      </c>
      <c r="H8" t="s">
        <v>12</v>
      </c>
    </row>
    <row r="9" spans="1:8" x14ac:dyDescent="0.25">
      <c r="A9" s="6" t="s">
        <v>13</v>
      </c>
      <c r="B9" s="7">
        <f>$G$4*B6</f>
        <v>2174.8380129589632</v>
      </c>
      <c r="C9" s="7">
        <f t="shared" ref="C9:D9" si="5">$G$4*C6</f>
        <v>3032.9373650107991</v>
      </c>
      <c r="D9" s="7">
        <f t="shared" si="5"/>
        <v>1642.2246220302375</v>
      </c>
      <c r="E9" s="7"/>
    </row>
    <row r="10" spans="1:8" x14ac:dyDescent="0.25">
      <c r="A10" s="6" t="s">
        <v>14</v>
      </c>
      <c r="B10" s="7">
        <f>$G$8*B7</f>
        <v>6647.7272727272721</v>
      </c>
      <c r="C10" s="7">
        <f t="shared" ref="C10:D10" si="6">$G$8*C7</f>
        <v>6647.7272727272721</v>
      </c>
      <c r="D10" s="7">
        <f t="shared" si="6"/>
        <v>6204.545454545454</v>
      </c>
      <c r="E10" s="7"/>
    </row>
    <row r="12" spans="1:8" x14ac:dyDescent="0.25">
      <c r="A12" s="6" t="s">
        <v>15</v>
      </c>
      <c r="B12" s="7">
        <f>B2+B3+B4+B8+B10</f>
        <v>49922.241311604164</v>
      </c>
      <c r="C12" s="7">
        <f t="shared" ref="C12:D12" si="7">C2+C3+C4+C8+C10</f>
        <v>66996.539367759658</v>
      </c>
      <c r="D12" s="7">
        <f t="shared" si="7"/>
        <v>38881.21932063617</v>
      </c>
      <c r="E12" s="7"/>
    </row>
    <row r="13" spans="1:8" x14ac:dyDescent="0.25">
      <c r="A13" s="6" t="s">
        <v>16</v>
      </c>
      <c r="B13" s="7">
        <f>B9</f>
        <v>2174.8380129589632</v>
      </c>
      <c r="C13" s="7">
        <f t="shared" ref="C13:D13" si="8">C9</f>
        <v>3032.9373650107991</v>
      </c>
      <c r="D13" s="7">
        <f t="shared" si="8"/>
        <v>1642.2246220302375</v>
      </c>
      <c r="E13" s="7"/>
    </row>
    <row r="14" spans="1:8" x14ac:dyDescent="0.25">
      <c r="B14" s="7"/>
      <c r="C14" s="7"/>
      <c r="D14" s="7"/>
      <c r="E14" s="7"/>
    </row>
    <row r="15" spans="1:8" x14ac:dyDescent="0.25">
      <c r="A15" s="6" t="s">
        <v>17</v>
      </c>
      <c r="B15" s="7">
        <f>SUM(B12:B13)</f>
        <v>52097.079324563128</v>
      </c>
      <c r="C15" s="7">
        <f t="shared" ref="C15:D15" si="9">SUM(C12:C13)</f>
        <v>70029.476732770461</v>
      </c>
      <c r="D15" s="7">
        <f t="shared" si="9"/>
        <v>40523.44394266641</v>
      </c>
      <c r="E15" s="7"/>
    </row>
    <row r="16" spans="1:8" x14ac:dyDescent="0.25">
      <c r="B16" s="7"/>
      <c r="C16" s="7"/>
      <c r="D16" s="7"/>
      <c r="E16" s="7"/>
    </row>
    <row r="17" spans="1:5" x14ac:dyDescent="0.25">
      <c r="A17" s="6" t="s">
        <v>18</v>
      </c>
      <c r="B17" s="7">
        <v>0.3</v>
      </c>
      <c r="C17" s="7">
        <v>0.25</v>
      </c>
      <c r="D17" s="7">
        <v>0.5</v>
      </c>
      <c r="E17" s="7"/>
    </row>
    <row r="18" spans="1:5" x14ac:dyDescent="0.25">
      <c r="B18" s="7"/>
      <c r="C18" s="7"/>
      <c r="D18" s="7"/>
      <c r="E18" s="7"/>
    </row>
    <row r="19" spans="1:5" x14ac:dyDescent="0.25">
      <c r="A19" t="s">
        <v>19</v>
      </c>
      <c r="B19" s="7">
        <f>B15*(1+B17)</f>
        <v>67726.203121932063</v>
      </c>
      <c r="C19" s="7">
        <f t="shared" ref="C19:D19" si="10">C15*(1+C17)</f>
        <v>87536.845915963073</v>
      </c>
      <c r="D19" s="7">
        <f t="shared" si="10"/>
        <v>60785.165913999619</v>
      </c>
      <c r="E19" s="7"/>
    </row>
    <row r="20" spans="1:5" x14ac:dyDescent="0.25">
      <c r="A20" t="s">
        <v>21</v>
      </c>
      <c r="B20" s="7">
        <v>500</v>
      </c>
      <c r="C20" s="7">
        <v>600</v>
      </c>
      <c r="D20" s="7">
        <v>500</v>
      </c>
      <c r="E20" s="7"/>
    </row>
    <row r="21" spans="1:5" x14ac:dyDescent="0.25">
      <c r="B21" s="7"/>
      <c r="C21" s="7"/>
      <c r="D21" s="7"/>
      <c r="E21" s="7"/>
    </row>
    <row r="22" spans="1:5" x14ac:dyDescent="0.25">
      <c r="A22" t="s">
        <v>20</v>
      </c>
      <c r="B22" s="8">
        <f>B19/B20</f>
        <v>135.45240624386412</v>
      </c>
      <c r="C22" s="8">
        <f t="shared" ref="C22:D22" si="11">C19/C20</f>
        <v>145.89474319327178</v>
      </c>
      <c r="D22" s="8">
        <f t="shared" si="11"/>
        <v>121.57033182799924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dcterms:created xsi:type="dcterms:W3CDTF">2022-10-06T07:46:06Z</dcterms:created>
  <dcterms:modified xsi:type="dcterms:W3CDTF">2022-10-06T08:16:26Z</dcterms:modified>
</cp:coreProperties>
</file>